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689E66A0-227E-45FE-BFEC-8E2E555B857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ýkaz" sheetId="1" r:id="rId1"/>
    <sheet name="Pravidl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" i="1" l="1"/>
  <c r="D13" i="1" l="1"/>
  <c r="B26" i="2" l="1"/>
  <c r="B27" i="2" s="1"/>
  <c r="B28" i="2" s="1"/>
  <c r="B29" i="2" s="1"/>
  <c r="D14" i="1" l="1"/>
  <c r="D17" i="1" l="1"/>
  <c r="D18" i="1" s="1"/>
  <c r="D20" i="1" s="1"/>
  <c r="B26" i="1" l="1"/>
  <c r="B27" i="1" s="1"/>
  <c r="B28" i="1" s="1"/>
  <c r="B29" i="1" s="1"/>
  <c r="B8" i="2" l="1"/>
  <c r="B9" i="2" s="1"/>
  <c r="B10" i="2" s="1"/>
  <c r="B11" i="2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2" i="2" l="1"/>
  <c r="B13" i="2" s="1"/>
  <c r="B14" i="2" s="1"/>
  <c r="B15" i="2" s="1"/>
</calcChain>
</file>

<file path=xl/sharedStrings.xml><?xml version="1.0" encoding="utf-8"?>
<sst xmlns="http://schemas.openxmlformats.org/spreadsheetml/2006/main" count="111" uniqueCount="52">
  <si>
    <t xml:space="preserve">Dopravce: </t>
  </si>
  <si>
    <t xml:space="preserve">Rok: </t>
  </si>
  <si>
    <t>Kč</t>
  </si>
  <si>
    <t>km</t>
  </si>
  <si>
    <t>Kč/km</t>
  </si>
  <si>
    <t>Přijaté zálohy na kompenzaci</t>
  </si>
  <si>
    <r>
      <t>Příloha č. 6</t>
    </r>
    <r>
      <rPr>
        <b/>
        <sz val="14"/>
        <color rgb="FFFF0000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 xml:space="preserve">Skutečná výše kompenzace - vyúčtování </t>
    </r>
  </si>
  <si>
    <t>Nová základní kompenzace</t>
  </si>
  <si>
    <t xml:space="preserve">Výkony z titulu objížděk </t>
  </si>
  <si>
    <t>Výpočet tržeb v rámci IDOK</t>
  </si>
  <si>
    <t>Skutečná výše tržeb - tarif IDOK</t>
  </si>
  <si>
    <t>Skutečná výše tržeb - úhrada slev - tarif IDOK</t>
  </si>
  <si>
    <t>Rozdíl plánované a skutečné výše výnosů IDOK (ř.1 + ř.2 - ř.3 -ř.4)</t>
  </si>
  <si>
    <t xml:space="preserve">Plánovaná výše tržeb v rámci IDOK </t>
  </si>
  <si>
    <t>Plánovaná výše tržeb - úhrada slev tarifu  IDOK</t>
  </si>
  <si>
    <t>Úprava plánované kompenzace - doplatek tržeb v rámci IDOK</t>
  </si>
  <si>
    <t>Skutečná výše kompenzace  (ř. 2 + ř. 8 + ř. 9 + ř. 10 + ř. 11)</t>
  </si>
  <si>
    <t>Položka</t>
  </si>
  <si>
    <t>Číslo řádku</t>
  </si>
  <si>
    <t>Uváděná jednotka</t>
  </si>
  <si>
    <t>Popis</t>
  </si>
  <si>
    <t>Výše</t>
  </si>
  <si>
    <t>Aktualizovaný DV</t>
  </si>
  <si>
    <t xml:space="preserve">Indexovaná VCDV </t>
  </si>
  <si>
    <t>Nerealizované dopravní výkony</t>
  </si>
  <si>
    <t>Dodatečný DV</t>
  </si>
  <si>
    <t>Dopravce uvede součet všech Dodatečných DV dle Objednávek za vyhodnocovaný rok</t>
  </si>
  <si>
    <t>Změna rozsahu Aktualizovaného DP (ř. 4 + ř.5 + ř.6 )</t>
  </si>
  <si>
    <t>Nevyplňuje se - počítá se automaticky</t>
  </si>
  <si>
    <t>Kompenzace za změnu rozsahu Aktualizovaného DP (ř.7 x ř. 3)</t>
  </si>
  <si>
    <t xml:space="preserve">Součet poplatků za vjezdy na autobusová nádraží/terminály a/nebo jiné poplatky za infrastrukturu v souvislosti s poskytováním Veřejných služeb </t>
  </si>
  <si>
    <t>Součet poplatků za silniční daň a elektronické mýtné</t>
  </si>
  <si>
    <r>
      <t>Nevyplňuje se - počítá se automaticky z  vyplněného výkazu "</t>
    </r>
    <r>
      <rPr>
        <i/>
        <sz val="11"/>
        <color theme="1"/>
        <rFont val="Calibri"/>
        <family val="2"/>
        <charset val="238"/>
        <scheme val="minor"/>
      </rPr>
      <t>Výpočet tržeb v rámci IDOK</t>
    </r>
    <r>
      <rPr>
        <sz val="11"/>
        <color theme="1"/>
        <rFont val="Calibri"/>
        <family val="2"/>
        <charset val="238"/>
        <scheme val="minor"/>
      </rPr>
      <t>", řádek 5</t>
    </r>
  </si>
  <si>
    <t>Dopravce v tomto řádku doplní součet veškerých záloh na kompenzaci, které za celý vyhodnocovaný rok od Objednatele obdržel</t>
  </si>
  <si>
    <t>Nedoplatek (+)/přeplatek (-) (ř.  12  - ř. 13)</t>
  </si>
  <si>
    <t>Doplněno Objednatelem dle řádku 18b) Výchozího finančního modelu</t>
  </si>
  <si>
    <t>Doplněno Objednatelem dle řádku 20ab) Výchozího finančního modelu</t>
  </si>
  <si>
    <t>Rozdíl plánované a skutečné výše výnosů v rámci IDOK (ř.1 + ř.2 - ř.3 -ř.4)</t>
  </si>
  <si>
    <t>Dopravce uvede výši tržeb, které v rámci IDOK obdržel</t>
  </si>
  <si>
    <t xml:space="preserve">Dopravce uvede výši úhrady slev jízdného, které v rámci IDOK obdržel </t>
  </si>
  <si>
    <t>kč</t>
  </si>
  <si>
    <t>Indexovaná VCDV</t>
  </si>
  <si>
    <t>Změna rozsahu Aktualizovaného DP  (ř. 4 + ř.5 + ř.6 )</t>
  </si>
  <si>
    <t>Kompenzace za změnu rozsahu Aktualizovaného DP  (ř.7 x ř. 3)</t>
  </si>
  <si>
    <t>Doplatek tržeb v rámci IDOK</t>
  </si>
  <si>
    <t>Dopravce uvede Aktualizovaný DV dle Dodatku 2 ke Smlouvě za vyhodnocovaný rok</t>
  </si>
  <si>
    <t>Dopravce uvede Novou základní kompenzaci za vyhodnocovaný rok stanovenou v souladu s čl. VI. odst. 2 smlouvy</t>
  </si>
  <si>
    <t>Dopravce uvede Indexovanou VCDV za vyhodnocovaný rok stanovenou v souladu s čl. IV. Smlouvy</t>
  </si>
  <si>
    <r>
      <t xml:space="preserve">Dopravce uvede  součet Nerealizovaných dopravních výkonů za vyhodnocovaný rok vykázaných v příloze č. 8 Smlouvy - </t>
    </r>
    <r>
      <rPr>
        <i/>
        <sz val="11"/>
        <color theme="1"/>
        <rFont val="Calibri"/>
        <family val="2"/>
        <charset val="238"/>
        <scheme val="minor"/>
      </rPr>
      <t>Roční rekapitulace nerealizovaných výkonů</t>
    </r>
    <r>
      <rPr>
        <sz val="11"/>
        <color theme="1"/>
        <rFont val="Calibri"/>
        <family val="2"/>
        <scheme val="minor"/>
      </rPr>
      <t>, a to v souladu s čl. VIII. Smlouvy</t>
    </r>
  </si>
  <si>
    <r>
      <t xml:space="preserve">Dopravce uvede součet všech objížděk za vyhodnocovaný rok vykázaných v příloze č. 7 Smlouvy - </t>
    </r>
    <r>
      <rPr>
        <i/>
        <sz val="11"/>
        <color theme="1"/>
        <rFont val="Calibri"/>
        <family val="2"/>
        <charset val="238"/>
        <scheme val="minor"/>
      </rPr>
      <t xml:space="preserve">Roční rekapitulace objížděk, </t>
    </r>
    <r>
      <rPr>
        <sz val="11"/>
        <color theme="1"/>
        <rFont val="Calibri"/>
        <family val="2"/>
        <scheme val="minor"/>
      </rPr>
      <t>a to v souladu s čl. VIII. Smlouvy</t>
    </r>
  </si>
  <si>
    <t>Dopravce uvede součet všech poplatků za vyhodnocovaný rok vykázaných v žádosti v souladu s čl. VIII. odst. 9 Smlouvy</t>
  </si>
  <si>
    <t>Dopravce uvede součet všech poplatků za vyhodnocovaný rok vykázaných v žádosti v souladu s čl. VIII. odst. 11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</si>
</sst>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8" fillId="0" borderId="0" xfId="1" applyFont="1" applyAlignment="1">
      <alignment horizontal="left" vertical="center"/>
    </xf>
    <xf numFmtId="0" fontId="6" fillId="0" borderId="0" xfId="1" applyAlignment="1">
      <alignment vertical="center"/>
    </xf>
    <xf numFmtId="0" fontId="0" fillId="0" borderId="1" xfId="0" applyBorder="1"/>
    <xf numFmtId="0" fontId="8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0" applyFont="1" applyBorder="1"/>
    <xf numFmtId="0" fontId="5" fillId="0" borderId="0" xfId="0" applyFont="1"/>
    <xf numFmtId="0" fontId="4" fillId="0" borderId="0" xfId="0" applyFont="1"/>
    <xf numFmtId="0" fontId="9" fillId="2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6" fillId="0" borderId="0" xfId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wrapText="1"/>
    </xf>
    <xf numFmtId="0" fontId="5" fillId="0" borderId="0" xfId="0" applyFont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6" fillId="0" borderId="0" xfId="1" applyNumberFormat="1" applyAlignment="1">
      <alignment vertical="center"/>
    </xf>
    <xf numFmtId="4" fontId="9" fillId="2" borderId="1" xfId="0" applyNumberFormat="1" applyFont="1" applyFill="1" applyBorder="1" applyAlignment="1" applyProtection="1">
      <alignment horizontal="left" vertical="center"/>
      <protection locked="0"/>
    </xf>
    <xf numFmtId="4" fontId="0" fillId="0" borderId="1" xfId="0" applyNumberFormat="1" applyBorder="1"/>
    <xf numFmtId="4" fontId="4" fillId="0" borderId="1" xfId="0" applyNumberFormat="1" applyFont="1" applyBorder="1"/>
    <xf numFmtId="4" fontId="5" fillId="0" borderId="1" xfId="0" applyNumberFormat="1" applyFont="1" applyBorder="1"/>
    <xf numFmtId="4" fontId="5" fillId="0" borderId="0" xfId="0" applyNumberFormat="1" applyFont="1"/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9" fillId="2" borderId="1" xfId="0" applyFont="1" applyFill="1" applyBorder="1" applyAlignment="1" applyProtection="1">
      <alignment horizontal="left" vertical="center" wrapText="1"/>
      <protection locked="0"/>
    </xf>
    <xf numFmtId="164" fontId="9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wrapText="1"/>
    </xf>
    <xf numFmtId="0" fontId="5" fillId="0" borderId="1" xfId="0" applyFont="1" applyBorder="1"/>
    <xf numFmtId="0" fontId="0" fillId="0" borderId="1" xfId="0" applyBorder="1" applyAlignment="1">
      <alignment wrapText="1"/>
    </xf>
    <xf numFmtId="0" fontId="12" fillId="0" borderId="1" xfId="0" applyFont="1" applyBorder="1" applyAlignment="1">
      <alignment wrapText="1"/>
    </xf>
    <xf numFmtId="0" fontId="3" fillId="0" borderId="1" xfId="0" applyFon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4" fontId="0" fillId="0" borderId="1" xfId="0" applyNumberFormat="1" applyFill="1" applyBorder="1"/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0" fontId="7" fillId="0" borderId="0" xfId="1" applyFont="1" applyAlignment="1">
      <alignment horizontal="left" vertical="center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workbookViewId="0">
      <selection activeCell="D29" sqref="D29"/>
    </sheetView>
  </sheetViews>
  <sheetFormatPr defaultRowHeight="15" x14ac:dyDescent="0.25"/>
  <cols>
    <col min="1" max="1" width="67.42578125" bestFit="1" customWidth="1"/>
    <col min="2" max="2" width="13.5703125" style="27" customWidth="1"/>
    <col min="3" max="3" width="20.5703125" customWidth="1"/>
    <col min="4" max="4" width="34.7109375" style="25" customWidth="1"/>
    <col min="5" max="5" width="54.42578125" customWidth="1"/>
  </cols>
  <sheetData>
    <row r="1" spans="1:5" ht="18.75" x14ac:dyDescent="0.25">
      <c r="A1" s="52" t="s">
        <v>6</v>
      </c>
      <c r="B1" s="52"/>
      <c r="C1" s="52"/>
      <c r="D1" s="52"/>
      <c r="E1" s="52"/>
    </row>
    <row r="2" spans="1:5" ht="15.75" x14ac:dyDescent="0.25">
      <c r="A2" s="1"/>
      <c r="B2" s="4"/>
      <c r="C2" s="1"/>
      <c r="D2" s="19"/>
      <c r="E2" s="2"/>
    </row>
    <row r="3" spans="1:5" x14ac:dyDescent="0.25">
      <c r="A3" s="9" t="s">
        <v>0</v>
      </c>
      <c r="B3" s="10"/>
      <c r="C3" s="9"/>
      <c r="D3" s="20"/>
      <c r="E3" s="2"/>
    </row>
    <row r="4" spans="1:5" x14ac:dyDescent="0.25">
      <c r="A4" s="9" t="s">
        <v>1</v>
      </c>
      <c r="B4" s="10"/>
      <c r="C4" s="9"/>
      <c r="D4" s="20"/>
      <c r="E4" s="2"/>
    </row>
    <row r="5" spans="1:5" x14ac:dyDescent="0.25">
      <c r="A5" s="39"/>
      <c r="B5" s="40"/>
      <c r="C5" s="39"/>
      <c r="D5" s="41"/>
      <c r="E5" s="2"/>
    </row>
    <row r="6" spans="1:5" x14ac:dyDescent="0.25">
      <c r="A6" s="42" t="s">
        <v>17</v>
      </c>
      <c r="B6" s="42" t="s">
        <v>18</v>
      </c>
      <c r="C6" s="42" t="s">
        <v>19</v>
      </c>
      <c r="D6" s="43" t="s">
        <v>21</v>
      </c>
    </row>
    <row r="7" spans="1:5" x14ac:dyDescent="0.25">
      <c r="A7" s="15" t="s">
        <v>22</v>
      </c>
      <c r="B7" s="45">
        <v>1</v>
      </c>
      <c r="C7" s="46" t="s">
        <v>3</v>
      </c>
      <c r="D7" s="21"/>
    </row>
    <row r="8" spans="1:5" x14ac:dyDescent="0.25">
      <c r="A8" s="15" t="s">
        <v>7</v>
      </c>
      <c r="B8" s="45">
        <f>B7+1</f>
        <v>2</v>
      </c>
      <c r="C8" s="46" t="s">
        <v>2</v>
      </c>
      <c r="D8" s="21"/>
    </row>
    <row r="9" spans="1:5" x14ac:dyDescent="0.25">
      <c r="A9" s="15" t="s">
        <v>41</v>
      </c>
      <c r="B9" s="45">
        <f t="shared" ref="B9:B17" si="0">B8+1</f>
        <v>3</v>
      </c>
      <c r="C9" s="46" t="s">
        <v>4</v>
      </c>
      <c r="D9" s="21"/>
    </row>
    <row r="10" spans="1:5" x14ac:dyDescent="0.25">
      <c r="A10" s="15" t="s">
        <v>24</v>
      </c>
      <c r="B10" s="45">
        <f t="shared" si="0"/>
        <v>4</v>
      </c>
      <c r="C10" s="46" t="s">
        <v>3</v>
      </c>
      <c r="D10" s="21"/>
    </row>
    <row r="11" spans="1:5" s="8" customFormat="1" x14ac:dyDescent="0.25">
      <c r="A11" s="15" t="s">
        <v>8</v>
      </c>
      <c r="B11" s="45">
        <f t="shared" si="0"/>
        <v>5</v>
      </c>
      <c r="C11" s="46" t="s">
        <v>3</v>
      </c>
      <c r="D11" s="22"/>
    </row>
    <row r="12" spans="1:5" x14ac:dyDescent="0.25">
      <c r="A12" s="15" t="s">
        <v>25</v>
      </c>
      <c r="B12" s="45">
        <f t="shared" si="0"/>
        <v>6</v>
      </c>
      <c r="C12" s="46" t="s">
        <v>3</v>
      </c>
      <c r="D12" s="21"/>
    </row>
    <row r="13" spans="1:5" s="7" customFormat="1" x14ac:dyDescent="0.25">
      <c r="A13" s="6" t="s">
        <v>42</v>
      </c>
      <c r="B13" s="45">
        <f t="shared" si="0"/>
        <v>7</v>
      </c>
      <c r="C13" s="46" t="s">
        <v>3</v>
      </c>
      <c r="D13" s="23">
        <f>SUM(D10:D12)</f>
        <v>0</v>
      </c>
    </row>
    <row r="14" spans="1:5" x14ac:dyDescent="0.25">
      <c r="A14" s="3" t="s">
        <v>43</v>
      </c>
      <c r="B14" s="45">
        <f t="shared" si="0"/>
        <v>8</v>
      </c>
      <c r="C14" s="46" t="s">
        <v>2</v>
      </c>
      <c r="D14" s="21">
        <f>D9*D13</f>
        <v>0</v>
      </c>
    </row>
    <row r="15" spans="1:5" ht="30.75" thickBot="1" x14ac:dyDescent="0.3">
      <c r="A15" s="50" t="s">
        <v>30</v>
      </c>
      <c r="B15" s="45">
        <f t="shared" si="0"/>
        <v>9</v>
      </c>
      <c r="C15" s="46" t="s">
        <v>2</v>
      </c>
      <c r="D15" s="21"/>
    </row>
    <row r="16" spans="1:5" ht="15.75" thickBot="1" x14ac:dyDescent="0.3">
      <c r="A16" s="51" t="s">
        <v>31</v>
      </c>
      <c r="B16" s="45">
        <f t="shared" si="0"/>
        <v>10</v>
      </c>
      <c r="C16" s="46" t="s">
        <v>2</v>
      </c>
      <c r="D16" s="21"/>
    </row>
    <row r="17" spans="1:5" ht="15.75" thickBot="1" x14ac:dyDescent="0.3">
      <c r="A17" s="51" t="s">
        <v>15</v>
      </c>
      <c r="B17" s="45">
        <f t="shared" si="0"/>
        <v>11</v>
      </c>
      <c r="C17" s="46" t="s">
        <v>2</v>
      </c>
      <c r="D17" s="21">
        <f>IF(D29&gt;0,D29,0)</f>
        <v>655000</v>
      </c>
      <c r="E17" s="28"/>
    </row>
    <row r="18" spans="1:5" s="7" customFormat="1" x14ac:dyDescent="0.25">
      <c r="A18" s="6" t="s">
        <v>16</v>
      </c>
      <c r="B18" s="45">
        <v>12</v>
      </c>
      <c r="C18" s="46" t="s">
        <v>2</v>
      </c>
      <c r="D18" s="23">
        <f>D8+D14+D15+D16+D17</f>
        <v>655000</v>
      </c>
    </row>
    <row r="19" spans="1:5" x14ac:dyDescent="0.25">
      <c r="A19" s="3" t="s">
        <v>5</v>
      </c>
      <c r="B19" s="45">
        <v>13</v>
      </c>
      <c r="C19" s="46" t="s">
        <v>2</v>
      </c>
      <c r="D19" s="21"/>
    </row>
    <row r="20" spans="1:5" s="7" customFormat="1" x14ac:dyDescent="0.25">
      <c r="A20" s="6" t="s">
        <v>34</v>
      </c>
      <c r="B20" s="45">
        <v>14</v>
      </c>
      <c r="C20" s="46" t="s">
        <v>2</v>
      </c>
      <c r="D20" s="23">
        <f>D18-D19</f>
        <v>655000</v>
      </c>
    </row>
    <row r="23" spans="1:5" s="7" customFormat="1" x14ac:dyDescent="0.25">
      <c r="A23" s="7" t="s">
        <v>9</v>
      </c>
      <c r="B23" s="26"/>
      <c r="D23" s="24"/>
    </row>
    <row r="25" spans="1:5" x14ac:dyDescent="0.25">
      <c r="A25" s="35" t="s">
        <v>13</v>
      </c>
      <c r="B25" s="36">
        <v>1</v>
      </c>
      <c r="C25" s="37" t="s">
        <v>2</v>
      </c>
      <c r="D25" s="38">
        <v>655000</v>
      </c>
    </row>
    <row r="26" spans="1:5" x14ac:dyDescent="0.25">
      <c r="A26" s="37" t="s">
        <v>14</v>
      </c>
      <c r="B26" s="36">
        <f>B25+1</f>
        <v>2</v>
      </c>
      <c r="C26" s="37" t="s">
        <v>2</v>
      </c>
      <c r="D26" s="38">
        <v>0</v>
      </c>
    </row>
    <row r="27" spans="1:5" x14ac:dyDescent="0.25">
      <c r="A27" s="3" t="s">
        <v>10</v>
      </c>
      <c r="B27" s="16">
        <f t="shared" ref="B27:B29" si="1">B26+1</f>
        <v>3</v>
      </c>
      <c r="C27" s="3" t="s">
        <v>2</v>
      </c>
      <c r="D27" s="21"/>
    </row>
    <row r="28" spans="1:5" x14ac:dyDescent="0.25">
      <c r="A28" s="3" t="s">
        <v>11</v>
      </c>
      <c r="B28" s="16">
        <f t="shared" si="1"/>
        <v>4</v>
      </c>
      <c r="C28" s="3" t="s">
        <v>2</v>
      </c>
      <c r="D28" s="21"/>
    </row>
    <row r="29" spans="1:5" x14ac:dyDescent="0.25">
      <c r="A29" s="32" t="s">
        <v>12</v>
      </c>
      <c r="B29" s="16">
        <f t="shared" si="1"/>
        <v>5</v>
      </c>
      <c r="C29" s="3" t="s">
        <v>40</v>
      </c>
      <c r="D29" s="23">
        <f>D25+D26-D27-D28</f>
        <v>655000</v>
      </c>
    </row>
  </sheetData>
  <protectedRanges>
    <protectedRange password="C54E" sqref="A3:C3" name="Oblast1_2_1"/>
    <protectedRange password="C54E" sqref="A4:C5" name="Oblast1_2_2"/>
  </protectedRanges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tabSelected="1" topLeftCell="A3" workbookViewId="0">
      <selection activeCell="D16" sqref="D16"/>
    </sheetView>
  </sheetViews>
  <sheetFormatPr defaultRowHeight="15" x14ac:dyDescent="0.25"/>
  <cols>
    <col min="1" max="1" width="67.5703125" customWidth="1"/>
    <col min="2" max="2" width="17" style="5" customWidth="1"/>
    <col min="3" max="3" width="18.42578125" customWidth="1"/>
    <col min="4" max="4" width="85.85546875" style="12" customWidth="1"/>
    <col min="5" max="5" width="54.42578125" style="12" customWidth="1"/>
  </cols>
  <sheetData>
    <row r="1" spans="1:5" ht="18.75" x14ac:dyDescent="0.25">
      <c r="A1" s="52" t="s">
        <v>6</v>
      </c>
      <c r="B1" s="52"/>
      <c r="C1" s="52"/>
      <c r="D1" s="52"/>
      <c r="E1" s="52"/>
    </row>
    <row r="2" spans="1:5" ht="15.75" x14ac:dyDescent="0.25">
      <c r="A2" s="1"/>
      <c r="B2" s="4"/>
      <c r="C2" s="1"/>
      <c r="D2" s="11"/>
      <c r="E2" s="11"/>
    </row>
    <row r="3" spans="1:5" x14ac:dyDescent="0.25">
      <c r="A3" s="9" t="s">
        <v>0</v>
      </c>
      <c r="B3" s="10"/>
      <c r="C3" s="9"/>
      <c r="D3" s="29"/>
      <c r="E3" s="11"/>
    </row>
    <row r="4" spans="1:5" x14ac:dyDescent="0.25">
      <c r="A4" s="9" t="s">
        <v>1</v>
      </c>
      <c r="B4" s="10"/>
      <c r="C4" s="9"/>
      <c r="D4" s="30"/>
      <c r="E4" s="11"/>
    </row>
    <row r="6" spans="1:5" x14ac:dyDescent="0.25">
      <c r="A6" s="42" t="s">
        <v>17</v>
      </c>
      <c r="B6" s="42" t="s">
        <v>18</v>
      </c>
      <c r="C6" s="42" t="s">
        <v>19</v>
      </c>
      <c r="D6" s="43" t="s">
        <v>20</v>
      </c>
    </row>
    <row r="7" spans="1:5" x14ac:dyDescent="0.25">
      <c r="A7" s="15" t="s">
        <v>22</v>
      </c>
      <c r="B7" s="44">
        <v>1</v>
      </c>
      <c r="C7" s="3" t="s">
        <v>3</v>
      </c>
      <c r="D7" s="31" t="s">
        <v>45</v>
      </c>
    </row>
    <row r="8" spans="1:5" ht="30" x14ac:dyDescent="0.25">
      <c r="A8" s="15" t="s">
        <v>7</v>
      </c>
      <c r="B8" s="44">
        <f>B7+1</f>
        <v>2</v>
      </c>
      <c r="C8" s="46" t="s">
        <v>2</v>
      </c>
      <c r="D8" s="31" t="s">
        <v>46</v>
      </c>
    </row>
    <row r="9" spans="1:5" ht="30" x14ac:dyDescent="0.25">
      <c r="A9" s="15" t="s">
        <v>23</v>
      </c>
      <c r="B9" s="44">
        <f t="shared" ref="B9:B15" si="0">B8+1</f>
        <v>3</v>
      </c>
      <c r="C9" s="46" t="s">
        <v>4</v>
      </c>
      <c r="D9" s="31" t="s">
        <v>47</v>
      </c>
    </row>
    <row r="10" spans="1:5" ht="45" x14ac:dyDescent="0.25">
      <c r="A10" s="15" t="s">
        <v>24</v>
      </c>
      <c r="B10" s="44">
        <f t="shared" si="0"/>
        <v>4</v>
      </c>
      <c r="C10" s="46" t="s">
        <v>3</v>
      </c>
      <c r="D10" s="31" t="s">
        <v>48</v>
      </c>
      <c r="E10" s="13"/>
    </row>
    <row r="11" spans="1:5" ht="30" x14ac:dyDescent="0.25">
      <c r="A11" s="15" t="s">
        <v>8</v>
      </c>
      <c r="B11" s="44">
        <f>B10+1</f>
        <v>5</v>
      </c>
      <c r="C11" s="46" t="s">
        <v>3</v>
      </c>
      <c r="D11" s="31" t="s">
        <v>49</v>
      </c>
    </row>
    <row r="12" spans="1:5" x14ac:dyDescent="0.25">
      <c r="A12" s="15" t="s">
        <v>25</v>
      </c>
      <c r="B12" s="44">
        <f>B11+1</f>
        <v>6</v>
      </c>
      <c r="C12" s="46" t="s">
        <v>3</v>
      </c>
      <c r="D12" s="31" t="s">
        <v>26</v>
      </c>
    </row>
    <row r="13" spans="1:5" s="7" customFormat="1" x14ac:dyDescent="0.25">
      <c r="A13" s="32" t="s">
        <v>27</v>
      </c>
      <c r="B13" s="44">
        <f t="shared" si="0"/>
        <v>7</v>
      </c>
      <c r="C13" s="46" t="s">
        <v>3</v>
      </c>
      <c r="D13" s="48" t="s">
        <v>28</v>
      </c>
      <c r="E13" s="14"/>
    </row>
    <row r="14" spans="1:5" x14ac:dyDescent="0.25">
      <c r="A14" s="3" t="s">
        <v>29</v>
      </c>
      <c r="B14" s="44">
        <f t="shared" si="0"/>
        <v>8</v>
      </c>
      <c r="C14" s="46" t="s">
        <v>2</v>
      </c>
      <c r="D14" s="31" t="s">
        <v>28</v>
      </c>
    </row>
    <row r="15" spans="1:5" ht="30" x14ac:dyDescent="0.25">
      <c r="A15" s="33" t="s">
        <v>30</v>
      </c>
      <c r="B15" s="44">
        <f t="shared" si="0"/>
        <v>9</v>
      </c>
      <c r="C15" s="46" t="s">
        <v>2</v>
      </c>
      <c r="D15" s="31" t="s">
        <v>50</v>
      </c>
    </row>
    <row r="16" spans="1:5" ht="30" x14ac:dyDescent="0.25">
      <c r="A16" s="3" t="s">
        <v>31</v>
      </c>
      <c r="B16" s="44">
        <v>10</v>
      </c>
      <c r="C16" s="46" t="s">
        <v>2</v>
      </c>
      <c r="D16" s="31" t="s">
        <v>51</v>
      </c>
    </row>
    <row r="17" spans="1:5" s="18" customFormat="1" ht="30" x14ac:dyDescent="0.25">
      <c r="A17" s="15" t="s">
        <v>44</v>
      </c>
      <c r="B17" s="45">
        <v>11</v>
      </c>
      <c r="C17" s="47" t="s">
        <v>2</v>
      </c>
      <c r="D17" s="49" t="s">
        <v>32</v>
      </c>
      <c r="E17" s="17"/>
    </row>
    <row r="18" spans="1:5" s="7" customFormat="1" x14ac:dyDescent="0.25">
      <c r="A18" s="32" t="s">
        <v>16</v>
      </c>
      <c r="B18" s="44">
        <v>12</v>
      </c>
      <c r="C18" s="46" t="s">
        <v>2</v>
      </c>
      <c r="D18" s="48" t="s">
        <v>28</v>
      </c>
      <c r="E18" s="14"/>
    </row>
    <row r="19" spans="1:5" ht="30" x14ac:dyDescent="0.25">
      <c r="A19" s="3" t="s">
        <v>5</v>
      </c>
      <c r="B19" s="44">
        <v>13</v>
      </c>
      <c r="C19" s="46" t="s">
        <v>2</v>
      </c>
      <c r="D19" s="34" t="s">
        <v>33</v>
      </c>
    </row>
    <row r="20" spans="1:5" s="7" customFormat="1" x14ac:dyDescent="0.25">
      <c r="A20" s="6" t="s">
        <v>34</v>
      </c>
      <c r="B20" s="44">
        <v>14</v>
      </c>
      <c r="C20" s="46" t="s">
        <v>2</v>
      </c>
      <c r="D20" s="48" t="s">
        <v>28</v>
      </c>
      <c r="E20" s="14"/>
    </row>
    <row r="23" spans="1:5" x14ac:dyDescent="0.25">
      <c r="A23" s="7" t="s">
        <v>9</v>
      </c>
      <c r="B23" s="26"/>
      <c r="C23" s="7"/>
      <c r="D23" s="24"/>
    </row>
    <row r="24" spans="1:5" x14ac:dyDescent="0.25">
      <c r="B24" s="27"/>
      <c r="D24" s="25"/>
    </row>
    <row r="25" spans="1:5" x14ac:dyDescent="0.25">
      <c r="A25" s="35" t="s">
        <v>13</v>
      </c>
      <c r="B25" s="36">
        <v>1</v>
      </c>
      <c r="C25" s="37" t="s">
        <v>2</v>
      </c>
      <c r="D25" s="48" t="s">
        <v>35</v>
      </c>
    </row>
    <row r="26" spans="1:5" x14ac:dyDescent="0.25">
      <c r="A26" s="37" t="s">
        <v>14</v>
      </c>
      <c r="B26" s="36">
        <f>B25+1</f>
        <v>2</v>
      </c>
      <c r="C26" s="37" t="s">
        <v>2</v>
      </c>
      <c r="D26" s="48" t="s">
        <v>36</v>
      </c>
    </row>
    <row r="27" spans="1:5" x14ac:dyDescent="0.25">
      <c r="A27" s="3" t="s">
        <v>10</v>
      </c>
      <c r="B27" s="16">
        <f t="shared" ref="B27:B29" si="1">B26+1</f>
        <v>3</v>
      </c>
      <c r="C27" s="3" t="s">
        <v>2</v>
      </c>
      <c r="D27" s="33" t="s">
        <v>38</v>
      </c>
    </row>
    <row r="28" spans="1:5" x14ac:dyDescent="0.25">
      <c r="A28" s="3" t="s">
        <v>11</v>
      </c>
      <c r="B28" s="16">
        <f t="shared" si="1"/>
        <v>4</v>
      </c>
      <c r="C28" s="3" t="s">
        <v>2</v>
      </c>
      <c r="D28" s="33" t="s">
        <v>39</v>
      </c>
    </row>
    <row r="29" spans="1:5" x14ac:dyDescent="0.25">
      <c r="A29" s="32" t="s">
        <v>37</v>
      </c>
      <c r="B29" s="16">
        <f t="shared" si="1"/>
        <v>5</v>
      </c>
      <c r="C29" s="3" t="s">
        <v>2</v>
      </c>
      <c r="D29" s="48" t="s">
        <v>28</v>
      </c>
    </row>
  </sheetData>
  <protectedRanges>
    <protectedRange password="C54E" sqref="A3:C3" name="Oblast1_2_1"/>
    <protectedRange password="C54E" sqref="A4:C4" name="Oblast1_2_2"/>
  </protectedRanges>
  <mergeCells count="1">
    <mergeCell ref="A1:E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7CAE971B5E24C801722AACECBA33C" ma:contentTypeVersion="13" ma:contentTypeDescription="Vytvoří nový dokument" ma:contentTypeScope="" ma:versionID="56e5d589d015a68e113c9e67a133bd5a">
  <xsd:schema xmlns:xsd="http://www.w3.org/2001/XMLSchema" xmlns:xs="http://www.w3.org/2001/XMLSchema" xmlns:p="http://schemas.microsoft.com/office/2006/metadata/properties" xmlns:ns2="c0924abf-f67c-476f-8fcb-1682b38cea8f" xmlns:ns3="12880aa3-1124-436e-bb6c-21c85af0e7f2" targetNamespace="http://schemas.microsoft.com/office/2006/metadata/properties" ma:root="true" ma:fieldsID="bb17d5facfe7b2ccb9120a79288f7ce4" ns2:_="" ns3:_="">
    <xsd:import namespace="c0924abf-f67c-476f-8fcb-1682b38cea8f"/>
    <xsd:import namespace="12880aa3-1124-436e-bb6c-21c85af0e7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abf-f67c-476f-8fcb-1682b38ce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80aa3-1124-436e-bb6c-21c85af0e7f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BA24E0-FF21-44EA-8D5F-2AC2C8D37977}"/>
</file>

<file path=customXml/itemProps2.xml><?xml version="1.0" encoding="utf-8"?>
<ds:datastoreItem xmlns:ds="http://schemas.openxmlformats.org/officeDocument/2006/customXml" ds:itemID="{B6538E7F-ADE3-4ECC-8A9C-34E3D67042E6}"/>
</file>

<file path=customXml/itemProps3.xml><?xml version="1.0" encoding="utf-8"?>
<ds:datastoreItem xmlns:ds="http://schemas.openxmlformats.org/officeDocument/2006/customXml" ds:itemID="{01DB71AF-07ED-4910-8C40-BD7FFFCDB6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</vt:lpstr>
      <vt:lpstr>Pravidla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2022-08-01T20:04:21Z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0x01010021A7CAE971B5E24C801722AACECBA33C</vt:lpwstr>
  </property>
</Properties>
</file>